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0" activeTab="0"/>
  </bookViews>
  <sheets>
    <sheet name="2012 Anual Repor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<sst xmlns="http://schemas.openxmlformats.org/spreadsheetml/2006/main" count="76" uniqueCount="70">
  <si>
    <t>July 2011 – June 2012 MSCD Annual Financial Statement</t>
  </si>
  <si>
    <t>income</t>
  </si>
  <si>
    <t xml:space="preserve">expenses </t>
  </si>
  <si>
    <t>net</t>
  </si>
  <si>
    <t>Wil-mar</t>
  </si>
  <si>
    <t>Donations</t>
  </si>
  <si>
    <t>Rental</t>
  </si>
  <si>
    <t>Winter dance party</t>
  </si>
  <si>
    <t>Registration</t>
  </si>
  <si>
    <t>Room rental</t>
  </si>
  <si>
    <t>Music</t>
  </si>
  <si>
    <t>Party</t>
  </si>
  <si>
    <t>2012 Ball</t>
  </si>
  <si>
    <t>-Friday</t>
  </si>
  <si>
    <t>-Saturday</t>
  </si>
  <si>
    <t>Friday Dinner costs</t>
  </si>
  <si>
    <t>Silent Auction</t>
  </si>
  <si>
    <t>Food / Drink</t>
  </si>
  <si>
    <t>Other expenses</t>
  </si>
  <si>
    <t>Toast</t>
  </si>
  <si>
    <t>2013 Ball deposit</t>
  </si>
  <si>
    <t>Room rental deposit</t>
  </si>
  <si>
    <t>Membership</t>
  </si>
  <si>
    <t>Dues</t>
  </si>
  <si>
    <t>RSCDS</t>
  </si>
  <si>
    <t>Polo Shirts</t>
  </si>
  <si>
    <t>Costs</t>
  </si>
  <si>
    <t>payments</t>
  </si>
  <si>
    <t>Childrens' classes</t>
  </si>
  <si>
    <t>Fees</t>
  </si>
  <si>
    <t>Sales</t>
  </si>
  <si>
    <t>T-shirts</t>
  </si>
  <si>
    <t>Books</t>
  </si>
  <si>
    <t>Miscellaneous</t>
  </si>
  <si>
    <t>Postage</t>
  </si>
  <si>
    <t>Brochures</t>
  </si>
  <si>
    <t>Non-stock fee</t>
  </si>
  <si>
    <t>Mad-Celts donation</t>
  </si>
  <si>
    <t>Business cards</t>
  </si>
  <si>
    <t>Demo power</t>
  </si>
  <si>
    <t>Button rental</t>
  </si>
  <si>
    <t>Dividends</t>
  </si>
  <si>
    <t>Fidelity</t>
  </si>
  <si>
    <t>Starting balance</t>
  </si>
  <si>
    <t>Ending balance</t>
  </si>
  <si>
    <t>Net July 2010 – May 2011 operational</t>
  </si>
  <si>
    <t>Net including investments</t>
  </si>
  <si>
    <t>Assets</t>
  </si>
  <si>
    <t>Checking</t>
  </si>
  <si>
    <t>Savings</t>
  </si>
  <si>
    <t>Pay Pal</t>
  </si>
  <si>
    <t>Cash Box</t>
  </si>
  <si>
    <t>books</t>
  </si>
  <si>
    <t>kids class</t>
  </si>
  <si>
    <t>Wil-Mar donations</t>
  </si>
  <si>
    <t>dividends</t>
  </si>
  <si>
    <t>Savings dividend</t>
  </si>
  <si>
    <t>Fidelity start</t>
  </si>
  <si>
    <t>FidelityEnd</t>
  </si>
  <si>
    <t>cash start</t>
  </si>
  <si>
    <t>cash end</t>
  </si>
  <si>
    <t>Winter Dance</t>
  </si>
  <si>
    <t>Ball Reg</t>
  </si>
  <si>
    <t>Ball acution</t>
  </si>
  <si>
    <t>Button Machine rental</t>
  </si>
  <si>
    <t>polo shirt</t>
  </si>
  <si>
    <t>polo shirt cost</t>
  </si>
  <si>
    <t>Copies – brochures</t>
  </si>
  <si>
    <t>postage</t>
  </si>
  <si>
    <t>mad celts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</si>
</sst>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">
    <font>
      <sz val="10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right"/>
    </xf>
    <xf numFmtId="164" fontId="0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/>
    </xf>
    <xf numFmtId="164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="95" zoomScaleNormal="95" workbookViewId="0" topLeftCell="A31">
      <selection activeCell="E17" sqref="E17"/>
    </sheetView>
  </sheetViews>
  <sheetFormatPr defaultColWidth="12.57421875" defaultRowHeight="12.75"/>
  <cols>
    <col min="1" max="16384" width="11.57421875" style="0" customWidth="1"/>
  </cols>
  <sheetData>
    <row r="1" ht="12.75">
      <c r="A1" s="1" t="s">
        <v>0</v>
      </c>
    </row>
    <row r="3" spans="5:7" s="2" customFormat="1" ht="12.75">
      <c r="E3" s="2" t="s">
        <v>1</v>
      </c>
      <c r="F3" s="2" t="s">
        <v>2</v>
      </c>
      <c r="G3" s="2" t="s">
        <v>3</v>
      </c>
    </row>
    <row r="4" spans="1:7" s="3" customFormat="1" ht="12.75">
      <c r="A4" s="3" t="s">
        <v>4</v>
      </c>
      <c r="G4" s="3">
        <f>E5-F6</f>
        <v>115</v>
      </c>
    </row>
    <row r="5" spans="2:5" ht="12.75">
      <c r="B5" t="s">
        <v>5</v>
      </c>
      <c r="E5">
        <v>415</v>
      </c>
    </row>
    <row r="6" spans="2:6" ht="12.75">
      <c r="B6" t="s">
        <v>6</v>
      </c>
      <c r="F6">
        <v>300</v>
      </c>
    </row>
    <row r="8" spans="1:7" s="3" customFormat="1" ht="12.75">
      <c r="A8" s="3" t="s">
        <v>7</v>
      </c>
      <c r="G8" s="4">
        <f>E9-F10-F11-F12</f>
        <v>-155</v>
      </c>
    </row>
    <row r="9" spans="2:5" ht="12.75">
      <c r="B9" t="s">
        <v>8</v>
      </c>
      <c r="E9">
        <v>225</v>
      </c>
    </row>
    <row r="10" spans="2:6" ht="12.75">
      <c r="B10" t="s">
        <v>9</v>
      </c>
      <c r="F10">
        <v>150</v>
      </c>
    </row>
    <row r="11" spans="2:6" ht="12.75">
      <c r="B11" t="s">
        <v>10</v>
      </c>
      <c r="F11">
        <v>200</v>
      </c>
    </row>
    <row r="12" spans="2:6" ht="12.75">
      <c r="B12" t="s">
        <v>11</v>
      </c>
      <c r="F12">
        <v>30</v>
      </c>
    </row>
    <row r="14" spans="1:7" s="3" customFormat="1" ht="12.75">
      <c r="A14" s="3" t="s">
        <v>12</v>
      </c>
      <c r="G14" s="3">
        <f>E15+E16+E18+E22-F17-F19-F20-F21</f>
        <v>910.4300000000004</v>
      </c>
    </row>
    <row r="15" spans="2:5" ht="12.75">
      <c r="B15" t="s">
        <v>8</v>
      </c>
      <c r="C15" t="s">
        <v>13</v>
      </c>
      <c r="E15">
        <v>940</v>
      </c>
    </row>
    <row r="16" spans="3:5" ht="12.75">
      <c r="C16" t="s">
        <v>14</v>
      </c>
      <c r="E16">
        <v>3510</v>
      </c>
    </row>
    <row r="17" spans="2:6" ht="12.75">
      <c r="B17" t="s">
        <v>15</v>
      </c>
      <c r="F17">
        <v>1045.48</v>
      </c>
    </row>
    <row r="18" spans="2:5" ht="12.75">
      <c r="B18" t="s">
        <v>16</v>
      </c>
      <c r="E18">
        <v>501.5</v>
      </c>
    </row>
    <row r="19" spans="2:6" ht="12.75">
      <c r="B19" t="s">
        <v>10</v>
      </c>
      <c r="F19">
        <v>1500</v>
      </c>
    </row>
    <row r="20" spans="2:6" ht="12.75">
      <c r="B20" t="s">
        <v>17</v>
      </c>
      <c r="F20">
        <v>1495.59</v>
      </c>
    </row>
    <row r="21" spans="2:6" ht="12.75">
      <c r="B21" t="s">
        <v>18</v>
      </c>
      <c r="F21">
        <v>243.58</v>
      </c>
    </row>
    <row r="22" spans="2:5" ht="12.75">
      <c r="B22" t="s">
        <v>19</v>
      </c>
      <c r="E22">
        <v>243.58</v>
      </c>
    </row>
    <row r="24" spans="1:7" s="3" customFormat="1" ht="12.75">
      <c r="A24" s="3" t="s">
        <v>20</v>
      </c>
      <c r="G24" s="4">
        <f>-F25</f>
        <v>-500</v>
      </c>
    </row>
    <row r="25" spans="2:6" ht="12.75">
      <c r="B25" t="s">
        <v>21</v>
      </c>
      <c r="F25">
        <v>500</v>
      </c>
    </row>
    <row r="27" spans="1:7" s="3" customFormat="1" ht="12.75">
      <c r="A27" s="3" t="s">
        <v>22</v>
      </c>
      <c r="G27" s="3">
        <f>E28-F29</f>
        <v>399</v>
      </c>
    </row>
    <row r="28" spans="2:5" ht="12.75">
      <c r="B28" t="s">
        <v>23</v>
      </c>
      <c r="E28">
        <v>975</v>
      </c>
    </row>
    <row r="29" spans="2:6" ht="12.75">
      <c r="B29" t="s">
        <v>24</v>
      </c>
      <c r="F29">
        <v>576</v>
      </c>
    </row>
    <row r="31" spans="1:7" s="3" customFormat="1" ht="12.75">
      <c r="A31" s="3" t="s">
        <v>25</v>
      </c>
      <c r="G31" s="4">
        <f>E33-F32</f>
        <v>-388.67999999999995</v>
      </c>
    </row>
    <row r="32" spans="2:6" ht="12.75">
      <c r="B32" t="s">
        <v>26</v>
      </c>
      <c r="F32">
        <v>763.68</v>
      </c>
    </row>
    <row r="33" spans="2:5" ht="12.75">
      <c r="B33" t="s">
        <v>27</v>
      </c>
      <c r="E33">
        <v>375</v>
      </c>
    </row>
    <row r="35" spans="1:7" s="3" customFormat="1" ht="12.75">
      <c r="A35" s="3" t="s">
        <v>28</v>
      </c>
      <c r="G35" s="3">
        <f>E36</f>
        <v>140</v>
      </c>
    </row>
    <row r="36" spans="2:5" ht="12.75">
      <c r="B36" t="s">
        <v>29</v>
      </c>
      <c r="E36">
        <v>140</v>
      </c>
    </row>
    <row r="38" spans="1:7" s="3" customFormat="1" ht="12.75">
      <c r="A38" s="3" t="s">
        <v>30</v>
      </c>
      <c r="G38" s="3">
        <f>E39+E40</f>
        <v>35</v>
      </c>
    </row>
    <row r="39" spans="2:5" ht="12.75">
      <c r="B39" t="s">
        <v>31</v>
      </c>
      <c r="E39">
        <v>30</v>
      </c>
    </row>
    <row r="40" spans="2:5" ht="12.75">
      <c r="B40" t="s">
        <v>32</v>
      </c>
      <c r="E40">
        <v>5</v>
      </c>
    </row>
    <row r="42" spans="1:7" s="3" customFormat="1" ht="12.75">
      <c r="A42" s="3" t="s">
        <v>33</v>
      </c>
      <c r="G42" s="4">
        <f>E49+E50-SUM(F43:F48)</f>
        <v>-185.52999999999997</v>
      </c>
    </row>
    <row r="43" spans="2:6" ht="12.75">
      <c r="B43" t="s">
        <v>34</v>
      </c>
      <c r="F43">
        <v>10.95</v>
      </c>
    </row>
    <row r="44" spans="2:6" ht="12.75">
      <c r="B44" t="s">
        <v>35</v>
      </c>
      <c r="F44">
        <v>28.27</v>
      </c>
    </row>
    <row r="45" spans="2:6" ht="12.75">
      <c r="B45" t="s">
        <v>36</v>
      </c>
      <c r="F45">
        <v>10</v>
      </c>
    </row>
    <row r="46" spans="2:6" ht="12.75">
      <c r="B46" t="s">
        <v>37</v>
      </c>
      <c r="F46">
        <v>100</v>
      </c>
    </row>
    <row r="47" spans="2:6" ht="12.75">
      <c r="B47" t="s">
        <v>38</v>
      </c>
      <c r="F47">
        <v>25.89</v>
      </c>
    </row>
    <row r="48" spans="2:6" ht="12.75">
      <c r="B48" t="s">
        <v>39</v>
      </c>
      <c r="F48">
        <v>40</v>
      </c>
    </row>
    <row r="49" spans="2:5" ht="12.75">
      <c r="B49" t="s">
        <v>40</v>
      </c>
      <c r="E49">
        <v>27.25</v>
      </c>
    </row>
    <row r="50" spans="2:5" ht="12.75">
      <c r="B50" t="s">
        <v>41</v>
      </c>
      <c r="E50">
        <v>2.33</v>
      </c>
    </row>
    <row r="52" spans="1:7" s="3" customFormat="1" ht="12.75">
      <c r="A52" s="3" t="s">
        <v>42</v>
      </c>
      <c r="G52" s="3">
        <f>E54-E53</f>
        <v>108.32000000000062</v>
      </c>
    </row>
    <row r="53" spans="2:5" ht="12.75">
      <c r="B53" t="s">
        <v>43</v>
      </c>
      <c r="E53">
        <v>5809.19</v>
      </c>
    </row>
    <row r="54" spans="2:5" ht="12.75">
      <c r="B54" t="s">
        <v>44</v>
      </c>
      <c r="E54" s="5">
        <v>5917.51</v>
      </c>
    </row>
    <row r="56" spans="1:7" ht="12.75">
      <c r="A56" s="6" t="s">
        <v>45</v>
      </c>
      <c r="G56" s="7">
        <f>SUM(G4:G42)</f>
        <v>370.2200000000005</v>
      </c>
    </row>
    <row r="57" spans="1:7" ht="12.75">
      <c r="A57" s="6" t="s">
        <v>46</v>
      </c>
      <c r="G57" s="7">
        <f>SUM(G4:G52)</f>
        <v>478.5400000000011</v>
      </c>
    </row>
    <row r="59" spans="1:7" s="3" customFormat="1" ht="12.75">
      <c r="A59" s="8" t="s">
        <v>47</v>
      </c>
      <c r="B59" s="8"/>
      <c r="G59" s="3">
        <f>SUM(E60:E64)</f>
        <v>10187.23</v>
      </c>
    </row>
    <row r="60" spans="2:5" ht="12.75">
      <c r="B60" t="s">
        <v>48</v>
      </c>
      <c r="E60">
        <v>3688.69</v>
      </c>
    </row>
    <row r="61" spans="2:5" ht="12.75">
      <c r="B61" t="s">
        <v>49</v>
      </c>
      <c r="E61">
        <v>212.71</v>
      </c>
    </row>
    <row r="62" spans="2:5" ht="12.75">
      <c r="B62" t="s">
        <v>50</v>
      </c>
      <c r="E62">
        <v>359.65</v>
      </c>
    </row>
    <row r="63" spans="2:5" ht="12.75">
      <c r="B63" t="s">
        <v>42</v>
      </c>
      <c r="E63" s="5">
        <v>5917.51</v>
      </c>
    </row>
    <row r="64" spans="2:5" ht="12.75">
      <c r="B64" t="s">
        <v>51</v>
      </c>
      <c r="E64">
        <v>8.67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zoomScale="95" zoomScaleNormal="95" workbookViewId="0" topLeftCell="P1">
      <selection activeCell="R8" sqref="R8"/>
    </sheetView>
  </sheetViews>
  <sheetFormatPr defaultColWidth="12.57421875" defaultRowHeight="12.75"/>
  <cols>
    <col min="1" max="3" width="11.57421875" style="0" customWidth="1"/>
    <col min="4" max="4" width="16.140625" style="0" customWidth="1"/>
    <col min="5" max="5" width="11.57421875" style="0" customWidth="1"/>
    <col min="6" max="6" width="16.421875" style="0" customWidth="1"/>
    <col min="7" max="15" width="11.57421875" style="0" customWidth="1"/>
    <col min="16" max="16" width="19.28125" style="0" customWidth="1"/>
    <col min="17" max="16384" width="11.57421875" style="0" customWidth="1"/>
  </cols>
  <sheetData>
    <row r="1" spans="1:19" ht="12.75">
      <c r="A1" t="s">
        <v>31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  <c r="G1" t="s">
        <v>57</v>
      </c>
      <c r="H1" t="s">
        <v>58</v>
      </c>
      <c r="I1" t="s">
        <v>59</v>
      </c>
      <c r="J1" t="s">
        <v>60</v>
      </c>
      <c r="K1" t="s">
        <v>61</v>
      </c>
      <c r="M1" t="s">
        <v>62</v>
      </c>
      <c r="N1" t="s">
        <v>22</v>
      </c>
      <c r="O1" t="s">
        <v>63</v>
      </c>
      <c r="P1" t="s">
        <v>64</v>
      </c>
      <c r="R1" t="s">
        <v>65</v>
      </c>
      <c r="S1" t="s">
        <v>66</v>
      </c>
    </row>
    <row r="2" spans="1:19" ht="12.75">
      <c r="A2">
        <v>15</v>
      </c>
      <c r="B2">
        <v>15</v>
      </c>
      <c r="C2">
        <v>140</v>
      </c>
      <c r="D2">
        <v>60</v>
      </c>
      <c r="E2">
        <v>0.23</v>
      </c>
      <c r="F2" s="7">
        <f>0.71-0.47</f>
        <v>0.23999999999999994</v>
      </c>
      <c r="G2">
        <v>5044.42</v>
      </c>
      <c r="H2">
        <v>5809.19</v>
      </c>
      <c r="I2">
        <v>26.5</v>
      </c>
      <c r="J2">
        <v>45.55</v>
      </c>
      <c r="K2">
        <v>140</v>
      </c>
      <c r="M2">
        <v>452</v>
      </c>
      <c r="N2">
        <v>380</v>
      </c>
      <c r="O2">
        <v>448.5</v>
      </c>
      <c r="P2">
        <v>11</v>
      </c>
      <c r="R2">
        <v>150</v>
      </c>
      <c r="S2">
        <v>627.43</v>
      </c>
    </row>
    <row r="3" spans="1:19" ht="12.75">
      <c r="A3">
        <v>15</v>
      </c>
      <c r="B3">
        <v>15</v>
      </c>
      <c r="D3">
        <v>65</v>
      </c>
      <c r="E3">
        <v>0.22</v>
      </c>
      <c r="M3">
        <v>1032</v>
      </c>
      <c r="N3">
        <v>435</v>
      </c>
      <c r="O3">
        <v>11</v>
      </c>
      <c r="P3">
        <v>16.25</v>
      </c>
      <c r="R3">
        <v>125</v>
      </c>
      <c r="S3">
        <v>136.25</v>
      </c>
    </row>
    <row r="4" spans="2:19" ht="12.75">
      <c r="B4">
        <v>5</v>
      </c>
      <c r="D4">
        <v>50</v>
      </c>
      <c r="E4">
        <v>0.18</v>
      </c>
      <c r="M4">
        <v>80</v>
      </c>
      <c r="N4">
        <v>40</v>
      </c>
      <c r="R4">
        <v>25</v>
      </c>
      <c r="S4" s="7">
        <f>SUM(S2:S3)</f>
        <v>763.68</v>
      </c>
    </row>
    <row r="5" spans="4:18" ht="12.75">
      <c r="D5">
        <v>65</v>
      </c>
      <c r="E5">
        <v>0.19</v>
      </c>
      <c r="G5" s="6">
        <f>H2-G2</f>
        <v>764.7699999999995</v>
      </c>
      <c r="M5">
        <v>654</v>
      </c>
      <c r="N5">
        <v>50</v>
      </c>
      <c r="R5">
        <v>25</v>
      </c>
    </row>
    <row r="6" spans="1:18" ht="12.75">
      <c r="A6" s="6">
        <f>SUM(A2:A5)</f>
        <v>30</v>
      </c>
      <c r="B6" s="6">
        <f>SUM(B2:B4)</f>
        <v>35</v>
      </c>
      <c r="D6">
        <v>30</v>
      </c>
      <c r="E6">
        <v>0.14</v>
      </c>
      <c r="N6">
        <v>10</v>
      </c>
      <c r="R6">
        <v>50</v>
      </c>
    </row>
    <row r="7" spans="4:18" ht="12.75">
      <c r="D7">
        <v>80</v>
      </c>
      <c r="E7">
        <v>0.15</v>
      </c>
      <c r="M7" s="6">
        <f>SUM(M2:M6)</f>
        <v>2218</v>
      </c>
      <c r="O7" s="6">
        <f>SUM(O2:O6)</f>
        <v>459.5</v>
      </c>
      <c r="R7" s="7">
        <f>SUM(R2:R6)</f>
        <v>375</v>
      </c>
    </row>
    <row r="8" spans="4:14" ht="12.75">
      <c r="D8">
        <v>20</v>
      </c>
      <c r="E8">
        <v>0.18</v>
      </c>
      <c r="N8" s="6">
        <f>SUM(N2:N7)</f>
        <v>915</v>
      </c>
    </row>
    <row r="9" spans="4:5" ht="12.75">
      <c r="D9">
        <v>45</v>
      </c>
      <c r="E9">
        <v>0.13</v>
      </c>
    </row>
    <row r="10" ht="12.75">
      <c r="E10">
        <v>0.2</v>
      </c>
    </row>
    <row r="11" ht="12.75">
      <c r="E11">
        <v>0.21</v>
      </c>
    </row>
    <row r="12" spans="4:5" ht="12.75">
      <c r="D12" s="6">
        <f>SUM(D2:D9)</f>
        <v>415</v>
      </c>
      <c r="E12">
        <v>0.26</v>
      </c>
    </row>
    <row r="23" ht="12.75">
      <c r="E23">
        <v>0.24</v>
      </c>
    </row>
    <row r="25" ht="12.75">
      <c r="E25" s="6">
        <f>SUM(E2:E24)</f>
        <v>2.3299999999999996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"/>
  <sheetViews>
    <sheetView zoomScale="95" zoomScaleNormal="95" workbookViewId="0" topLeftCell="A1">
      <selection activeCell="C2" sqref="C2"/>
    </sheetView>
  </sheetViews>
  <sheetFormatPr defaultColWidth="12.57421875" defaultRowHeight="12.75"/>
  <cols>
    <col min="1" max="1" width="11.57421875" style="0" customWidth="1"/>
    <col min="2" max="2" width="20.8515625" style="0" customWidth="1"/>
    <col min="3" max="3" width="16.00390625" style="0" customWidth="1"/>
    <col min="4" max="4" width="11.57421875" style="0" customWidth="1"/>
    <col min="5" max="5" width="15.00390625" style="0" customWidth="1"/>
    <col min="6" max="6" width="23.00390625" style="0" customWidth="1"/>
    <col min="7" max="7" width="22.421875" style="0" customWidth="1"/>
    <col min="8" max="8" width="18.57421875" style="0" customWidth="1"/>
    <col min="9" max="9" width="11.57421875" style="0" customWidth="1"/>
    <col min="10" max="10" width="16.7109375" style="0" customWidth="1"/>
    <col min="11" max="11" width="15.57421875" style="0" customWidth="1"/>
    <col min="12" max="19" width="11.57421875" style="0" customWidth="1"/>
    <col min="20" max="20" width="12.28125" style="0" customWidth="1"/>
    <col min="21" max="21" width="20.8515625" style="0" customWidth="1"/>
    <col min="22" max="16384" width="11.57421875" style="0" customWidth="1"/>
  </cols>
  <sheetData>
    <row r="1" spans="1:4" ht="12.75">
      <c r="A1" t="s">
        <v>4</v>
      </c>
      <c r="B1" t="s">
        <v>67</v>
      </c>
      <c r="C1" t="s">
        <v>68</v>
      </c>
      <c r="D1" t="s">
        <v>69</v>
      </c>
    </row>
    <row r="2" spans="1:4" ht="12.75">
      <c r="A2">
        <v>300</v>
      </c>
      <c r="B2">
        <v>28.27</v>
      </c>
      <c r="C2">
        <v>10.95</v>
      </c>
      <c r="D2">
        <v>100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</dc:creator>
  <cp:keywords/>
  <dc:description/>
  <cp:lastModifiedBy>Rick </cp:lastModifiedBy>
  <cp:lastPrinted>2012-06-11T23:29:54Z</cp:lastPrinted>
  <dcterms:created xsi:type="dcterms:W3CDTF">2011-06-14T00:42:40Z</dcterms:created>
  <dcterms:modified xsi:type="dcterms:W3CDTF">2012-07-01T23:12:50Z</dcterms:modified>
  <cp:category/>
  <cp:version/>
  <cp:contentType/>
  <cp:contentStatus/>
  <cp:revision>6</cp:revision>
</cp:coreProperties>
</file>